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320" windowHeight="10905"/>
  </bookViews>
  <sheets>
    <sheet name="24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2"/>
  <c r="E33"/>
  <c r="D33" s="1"/>
  <c r="C29"/>
  <c r="C20"/>
  <c r="D31"/>
  <c r="D32"/>
  <c r="D30"/>
  <c r="D29"/>
  <c r="D26"/>
  <c r="D23"/>
  <c r="D20"/>
  <c r="D17"/>
  <c r="D15" s="1"/>
  <c r="C30"/>
  <c r="C31"/>
  <c r="C32"/>
  <c r="C26"/>
  <c r="C23"/>
  <c r="C17"/>
  <c r="C15" s="1"/>
  <c r="E15"/>
  <c r="E19"/>
  <c r="D19" s="1"/>
  <c r="C33" l="1"/>
  <c r="D13"/>
  <c r="C19"/>
  <c r="D27"/>
  <c r="C27"/>
  <c r="D24"/>
  <c r="C24"/>
  <c r="D21"/>
  <c r="C21"/>
  <c r="C18"/>
  <c r="E28" l="1"/>
  <c r="D28" s="1"/>
  <c r="E25"/>
  <c r="D25" s="1"/>
  <c r="E22"/>
  <c r="D22" s="1"/>
  <c r="D18"/>
  <c r="E13"/>
  <c r="E12" s="1"/>
  <c r="C25" l="1"/>
  <c r="C22"/>
  <c r="C28"/>
  <c r="C13"/>
  <c r="C12" s="1"/>
  <c r="D12"/>
</calcChain>
</file>

<file path=xl/sharedStrings.xml><?xml version="1.0" encoding="utf-8"?>
<sst xmlns="http://schemas.openxmlformats.org/spreadsheetml/2006/main" count="56" uniqueCount="33">
  <si>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</si>
  <si>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</si>
  <si>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</si>
  <si>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</si>
  <si>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</si>
  <si>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</si>
  <si>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</si>
  <si>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</si>
  <si>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</si>
  <si>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</si>
  <si>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</si>
  <si>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</si>
  <si>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</si>
  <si>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</si>
  <si>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</si>
  <si>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</si>
  <si>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</si>
  <si>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</si>
  <si>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</si>
  <si>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</si>
  <si>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</si>
  <si>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</si>
  <si>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</si>
  <si>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</si>
  <si>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</si>
  <si>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</si>
  <si>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</si>
  <si>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</si>
  <si>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</si>
  <si>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СШ№24 Жалгызкудук</t>
  </si>
  <si>
    <t>по состоянию на "1" апрель 2021г.</t>
  </si>
  <si>
    <t>2021 год</t>
  </si>
  <si>
    <t>КГУ "Общеобразовательная школа села Жалгызкудук"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</si>
</sst>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_-* #,##0_р_._-;\-* #,##0_р_._-;_-* &quot;-&quot;??_р_._-;_-@_-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1" fontId="2" fillId="2" borderId="0" xfId="0" applyNumberFormat="1" applyFont="1" applyFill="1"/>
    <xf numFmtId="165" fontId="8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workbookViewId="0">
      <selection activeCell="C32" sqref="C32"/>
    </sheetView>
  </sheetViews>
  <sheetFormatPr defaultColWidth="9.140625" defaultRowHeight="20.25"/>
  <cols>
    <col min="1" max="1" width="56.5703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6">
      <c r="A1" s="28" t="s">
        <v>15</v>
      </c>
      <c r="B1" s="28"/>
      <c r="C1" s="28"/>
      <c r="D1" s="28"/>
      <c r="E1" s="28"/>
    </row>
    <row r="2" spans="1:6">
      <c r="A2" s="28" t="s">
        <v>30</v>
      </c>
      <c r="B2" s="28"/>
      <c r="C2" s="28"/>
      <c r="D2" s="28"/>
      <c r="E2" s="28"/>
    </row>
    <row r="3" spans="1:6">
      <c r="A3" s="1"/>
    </row>
    <row r="4" spans="1:6">
      <c r="A4" s="29" t="s">
        <v>32</v>
      </c>
      <c r="B4" s="29"/>
      <c r="C4" s="29"/>
      <c r="D4" s="29"/>
      <c r="E4" s="29"/>
    </row>
    <row r="5" spans="1:6" ht="15.75" customHeight="1">
      <c r="A5" s="30" t="s">
        <v>16</v>
      </c>
      <c r="B5" s="30"/>
      <c r="C5" s="30"/>
      <c r="D5" s="30"/>
      <c r="E5" s="30"/>
    </row>
    <row r="6" spans="1:6">
      <c r="A6" s="4"/>
    </row>
    <row r="7" spans="1:6">
      <c r="A7" s="15" t="s">
        <v>17</v>
      </c>
    </row>
    <row r="8" spans="1:6">
      <c r="A8" s="1" t="s">
        <v>29</v>
      </c>
    </row>
    <row r="9" spans="1:6">
      <c r="A9" s="31" t="s">
        <v>28</v>
      </c>
      <c r="B9" s="32" t="s">
        <v>18</v>
      </c>
      <c r="C9" s="31" t="s">
        <v>31</v>
      </c>
      <c r="D9" s="31"/>
      <c r="E9" s="31"/>
    </row>
    <row r="10" spans="1:6" ht="40.5">
      <c r="A10" s="31"/>
      <c r="B10" s="32"/>
      <c r="C10" s="5" t="s">
        <v>19</v>
      </c>
      <c r="D10" s="5" t="s">
        <v>20</v>
      </c>
      <c r="E10" s="6" t="s">
        <v>14</v>
      </c>
    </row>
    <row r="11" spans="1:6">
      <c r="A11" s="7" t="s">
        <v>21</v>
      </c>
      <c r="B11" s="8" t="s">
        <v>10</v>
      </c>
      <c r="C11" s="16">
        <v>349</v>
      </c>
      <c r="D11" s="16">
        <v>349</v>
      </c>
      <c r="E11" s="16">
        <v>349</v>
      </c>
    </row>
    <row r="12" spans="1:6">
      <c r="A12" s="12" t="s">
        <v>24</v>
      </c>
      <c r="B12" s="8" t="s">
        <v>2</v>
      </c>
      <c r="C12" s="17">
        <f t="shared" ref="C12:D12" si="0">+C13/C11</f>
        <v>684.41948424068767</v>
      </c>
      <c r="D12" s="17">
        <f t="shared" si="0"/>
        <v>171.10487106017192</v>
      </c>
      <c r="E12" s="17">
        <f>+E13/E11</f>
        <v>171.10487106017192</v>
      </c>
    </row>
    <row r="13" spans="1:6">
      <c r="A13" s="7" t="s">
        <v>11</v>
      </c>
      <c r="B13" s="8" t="s">
        <v>2</v>
      </c>
      <c r="C13" s="18">
        <f t="shared" ref="C13" si="1">SUM(C15+C29+C30+C31+C32+C33)</f>
        <v>238862.4</v>
      </c>
      <c r="D13" s="18">
        <f>SUM(D15+D29+D30+D31+D32+D33)</f>
        <v>59715.6</v>
      </c>
      <c r="E13" s="18">
        <f>SUM(E15+E29+E30+E31+E32+E33)</f>
        <v>59715.6</v>
      </c>
    </row>
    <row r="14" spans="1:6">
      <c r="A14" s="10" t="s">
        <v>0</v>
      </c>
      <c r="B14" s="11"/>
      <c r="C14" s="18"/>
      <c r="D14" s="18"/>
      <c r="E14" s="18"/>
    </row>
    <row r="15" spans="1:6" s="23" customFormat="1">
      <c r="A15" s="21" t="s">
        <v>12</v>
      </c>
      <c r="B15" s="22" t="s">
        <v>2</v>
      </c>
      <c r="C15" s="18">
        <f>SUM(C17+C20+C26+C23)</f>
        <v>196552</v>
      </c>
      <c r="D15" s="18">
        <f>SUM(D17+D20+D26+D23)</f>
        <v>49138</v>
      </c>
      <c r="E15" s="18">
        <f>SUM(E17+E20+E26+E23)</f>
        <v>49138</v>
      </c>
      <c r="F15" s="27"/>
    </row>
    <row r="16" spans="1:6">
      <c r="A16" s="10" t="s">
        <v>1</v>
      </c>
      <c r="B16" s="11"/>
      <c r="C16" s="18"/>
      <c r="D16" s="18"/>
      <c r="E16" s="18"/>
    </row>
    <row r="17" spans="1:6" s="23" customFormat="1" ht="23.25">
      <c r="A17" s="16" t="s">
        <v>13</v>
      </c>
      <c r="B17" s="22" t="s">
        <v>2</v>
      </c>
      <c r="C17" s="20">
        <f>+(E17/3)*12</f>
        <v>8068</v>
      </c>
      <c r="D17" s="20">
        <f>SUM(E17)*1</f>
        <v>2017</v>
      </c>
      <c r="E17" s="19">
        <v>2017</v>
      </c>
      <c r="F17" s="26"/>
    </row>
    <row r="18" spans="1:6">
      <c r="A18" s="12" t="s">
        <v>4</v>
      </c>
      <c r="B18" s="13" t="s">
        <v>3</v>
      </c>
      <c r="C18" s="18">
        <f>+E18</f>
        <v>4</v>
      </c>
      <c r="D18" s="18">
        <f t="shared" ref="D18" si="2">SUM(E18)</f>
        <v>4</v>
      </c>
      <c r="E18" s="20">
        <v>4</v>
      </c>
    </row>
    <row r="19" spans="1:6" ht="21.95" customHeight="1">
      <c r="A19" s="12" t="s">
        <v>26</v>
      </c>
      <c r="B19" s="8" t="s">
        <v>27</v>
      </c>
      <c r="C19" s="20">
        <f>+(E19/3)*12</f>
        <v>2017</v>
      </c>
      <c r="D19" s="20">
        <f>SUM(E19)*1</f>
        <v>504.25</v>
      </c>
      <c r="E19" s="18">
        <f>+E17/E18</f>
        <v>504.25</v>
      </c>
    </row>
    <row r="20" spans="1:6" s="23" customFormat="1">
      <c r="A20" s="16" t="s">
        <v>22</v>
      </c>
      <c r="B20" s="22" t="s">
        <v>2</v>
      </c>
      <c r="C20" s="20">
        <f>+(E20/3)*12</f>
        <v>173332</v>
      </c>
      <c r="D20" s="20">
        <f>SUM(E20)*1</f>
        <v>43333</v>
      </c>
      <c r="E20" s="20">
        <v>43333</v>
      </c>
    </row>
    <row r="21" spans="1:6">
      <c r="A21" s="12" t="s">
        <v>4</v>
      </c>
      <c r="B21" s="13" t="s">
        <v>3</v>
      </c>
      <c r="C21" s="18">
        <f>+E21</f>
        <v>37.799999999999997</v>
      </c>
      <c r="D21" s="18">
        <f t="shared" ref="D21" si="3">SUM(E21)</f>
        <v>37.799999999999997</v>
      </c>
      <c r="E21" s="20">
        <v>37.799999999999997</v>
      </c>
    </row>
    <row r="22" spans="1:6" ht="21.95" customHeight="1">
      <c r="A22" s="12" t="s">
        <v>26</v>
      </c>
      <c r="B22" s="8" t="s">
        <v>27</v>
      </c>
      <c r="C22" s="20">
        <f>+(E22/3)*12</f>
        <v>4585.5026455026455</v>
      </c>
      <c r="D22" s="20">
        <f>SUM(E22)*1</f>
        <v>1146.3756613756614</v>
      </c>
      <c r="E22" s="18">
        <f>+E20/E21</f>
        <v>1146.3756613756614</v>
      </c>
    </row>
    <row r="23" spans="1:6" s="23" customFormat="1" ht="39">
      <c r="A23" s="24" t="s">
        <v>25</v>
      </c>
      <c r="B23" s="22" t="s">
        <v>2</v>
      </c>
      <c r="C23" s="20">
        <f>+(E23/3)*12</f>
        <v>7008</v>
      </c>
      <c r="D23" s="20">
        <f>SUM(E23)*1</f>
        <v>1752</v>
      </c>
      <c r="E23" s="20">
        <v>1752</v>
      </c>
    </row>
    <row r="24" spans="1:6">
      <c r="A24" s="12" t="s">
        <v>4</v>
      </c>
      <c r="B24" s="13" t="s">
        <v>3</v>
      </c>
      <c r="C24" s="18">
        <f>+E24</f>
        <v>3</v>
      </c>
      <c r="D24" s="18">
        <f t="shared" ref="D24" si="4">SUM(E24)</f>
        <v>3</v>
      </c>
      <c r="E24" s="20">
        <v>3</v>
      </c>
    </row>
    <row r="25" spans="1:6" ht="21.95" customHeight="1">
      <c r="A25" s="12" t="s">
        <v>26</v>
      </c>
      <c r="B25" s="8" t="s">
        <v>27</v>
      </c>
      <c r="C25" s="20">
        <f>+(E25/3)*12</f>
        <v>2336</v>
      </c>
      <c r="D25" s="20">
        <f>SUM(E25)*1</f>
        <v>584</v>
      </c>
      <c r="E25" s="18">
        <f>+E23/E24</f>
        <v>584</v>
      </c>
    </row>
    <row r="26" spans="1:6" s="23" customFormat="1">
      <c r="A26" s="16" t="s">
        <v>23</v>
      </c>
      <c r="B26" s="22" t="s">
        <v>2</v>
      </c>
      <c r="C26" s="20">
        <f>+(E26/3)*12</f>
        <v>8144</v>
      </c>
      <c r="D26" s="20">
        <f>SUM(E26)*1</f>
        <v>2036</v>
      </c>
      <c r="E26" s="20">
        <v>2036</v>
      </c>
    </row>
    <row r="27" spans="1:6">
      <c r="A27" s="12" t="s">
        <v>4</v>
      </c>
      <c r="B27" s="13" t="s">
        <v>3</v>
      </c>
      <c r="C27" s="18">
        <f>+E27</f>
        <v>19</v>
      </c>
      <c r="D27" s="18">
        <f t="shared" ref="D27" si="5">SUM(E27)</f>
        <v>19</v>
      </c>
      <c r="E27" s="20">
        <v>19</v>
      </c>
      <c r="F27" s="25"/>
    </row>
    <row r="28" spans="1:6" ht="21.95" customHeight="1">
      <c r="A28" s="12" t="s">
        <v>26</v>
      </c>
      <c r="B28" s="8" t="s">
        <v>27</v>
      </c>
      <c r="C28" s="20">
        <f>+(E28/3)*12</f>
        <v>428.63157894736844</v>
      </c>
      <c r="D28" s="20">
        <f>SUM(E28)*1</f>
        <v>107.15789473684211</v>
      </c>
      <c r="E28" s="18">
        <f>+E26/E27</f>
        <v>107.15789473684211</v>
      </c>
    </row>
    <row r="29" spans="1:6">
      <c r="A29" s="7" t="s">
        <v>5</v>
      </c>
      <c r="B29" s="8" t="s">
        <v>2</v>
      </c>
      <c r="C29" s="20">
        <f>+(E29/3)*12</f>
        <v>6640</v>
      </c>
      <c r="D29" s="20">
        <f>SUM(E29)*1</f>
        <v>1660</v>
      </c>
      <c r="E29" s="9">
        <v>1660</v>
      </c>
    </row>
    <row r="30" spans="1:6" ht="36.75">
      <c r="A30" s="14" t="s">
        <v>6</v>
      </c>
      <c r="B30" s="8" t="s">
        <v>2</v>
      </c>
      <c r="C30" s="20">
        <f t="shared" ref="C30:C33" si="6">+(E30/3)*12</f>
        <v>26006.400000000001</v>
      </c>
      <c r="D30" s="20">
        <f>SUM(E30)*1</f>
        <v>6501.6</v>
      </c>
      <c r="E30" s="16">
        <f>187+6210+104.6</f>
        <v>6501.6</v>
      </c>
    </row>
    <row r="31" spans="1:6">
      <c r="A31" s="14" t="s">
        <v>7</v>
      </c>
      <c r="B31" s="8" t="s">
        <v>2</v>
      </c>
      <c r="C31" s="20">
        <f t="shared" si="6"/>
        <v>0</v>
      </c>
      <c r="D31" s="20">
        <f t="shared" ref="D31:D33" si="7">SUM(E31)*1</f>
        <v>0</v>
      </c>
      <c r="E31" s="16"/>
    </row>
    <row r="32" spans="1:6" ht="36.75">
      <c r="A32" s="14" t="s">
        <v>8</v>
      </c>
      <c r="B32" s="8" t="s">
        <v>2</v>
      </c>
      <c r="C32" s="20">
        <f t="shared" si="6"/>
        <v>0</v>
      </c>
      <c r="D32" s="20">
        <f t="shared" si="7"/>
        <v>0</v>
      </c>
      <c r="E32" s="16"/>
    </row>
    <row r="33" spans="1:5" ht="38.25" customHeight="1">
      <c r="A33" s="14" t="s">
        <v>9</v>
      </c>
      <c r="B33" s="8" t="s">
        <v>2</v>
      </c>
      <c r="C33" s="20">
        <f t="shared" si="6"/>
        <v>9664</v>
      </c>
      <c r="D33" s="20">
        <f t="shared" si="7"/>
        <v>2416</v>
      </c>
      <c r="E33" s="16">
        <f>86+198+2132</f>
        <v>2416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2021-04-07T05:58:13Z</dcterms:modified>
</cp:coreProperties>
</file>