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/>
  <c r="C31"/>
  <c r="C28"/>
  <c r="C25"/>
  <c r="C22"/>
  <c r="C19"/>
  <c r="E19"/>
  <c r="C20"/>
  <c r="C26"/>
  <c r="C23"/>
  <c r="C17"/>
  <c r="E15" l="1"/>
  <c r="D27"/>
  <c r="C27"/>
  <c r="D24"/>
  <c r="C24"/>
  <c r="D21"/>
  <c r="C21"/>
  <c r="C18"/>
  <c r="D31" l="1"/>
  <c r="C32"/>
  <c r="D32"/>
  <c r="D33"/>
  <c r="D30"/>
  <c r="D29"/>
  <c r="C29"/>
  <c r="E28"/>
  <c r="D28" s="1"/>
  <c r="D26"/>
  <c r="E25"/>
  <c r="D25" s="1"/>
  <c r="D23"/>
  <c r="E22"/>
  <c r="D22" s="1"/>
  <c r="D20"/>
  <c r="D18"/>
  <c r="D17"/>
  <c r="D15" s="1"/>
  <c r="E13"/>
  <c r="E12" s="1"/>
  <c r="D19"/>
  <c r="C15" l="1"/>
  <c r="C13" s="1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<sst xmlns="http://schemas.openxmlformats.org/spreadsheetml/2006/main" count="55" uniqueCount="32">
  <si>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</si>
  <si>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</si>
  <si>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</si>
  <si>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</si>
  <si>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</si>
  <si>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</si>
  <si>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</si>
  <si>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</si>
  <si>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</si>
  <si>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</si>
  <si>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</si>
  <si>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</si>
  <si>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</si>
  <si>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</si>
  <si>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</si>
  <si>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</si>
  <si>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</si>
  <si>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</si>
  <si>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</si>
  <si>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</si>
  <si>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</si>
  <si>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</si>
  <si>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</si>
  <si>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</si>
  <si>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</si>
  <si>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</si>
  <si>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</si>
  <si>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</si>
  <si>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</si>
  <si>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</si>
  <si>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по состоянию на "1" апреля 2019г.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</si>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</sst>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abSelected="1" workbookViewId="0">
      <selection activeCell="A12" sqref="A12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5" t="s">
        <v>15</v>
      </c>
      <c r="B1" s="25"/>
      <c r="C1" s="25"/>
      <c r="D1" s="25"/>
      <c r="E1" s="25"/>
    </row>
    <row r="2" spans="1:5">
      <c r="A2" s="25" t="s">
        <v>30</v>
      </c>
      <c r="B2" s="25"/>
      <c r="C2" s="25"/>
      <c r="D2" s="25"/>
      <c r="E2" s="25"/>
    </row>
    <row r="3" spans="1:5">
      <c r="A3" s="1"/>
    </row>
    <row r="4" spans="1:5">
      <c r="A4" s="26"/>
      <c r="B4" s="26"/>
      <c r="C4" s="26"/>
      <c r="D4" s="26"/>
      <c r="E4" s="26"/>
    </row>
    <row r="5" spans="1:5" ht="15.75" customHeight="1">
      <c r="A5" s="27" t="s">
        <v>16</v>
      </c>
      <c r="B5" s="27"/>
      <c r="C5" s="27"/>
      <c r="D5" s="27"/>
      <c r="E5" s="27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28" t="s">
        <v>28</v>
      </c>
      <c r="B9" s="29" t="s">
        <v>18</v>
      </c>
      <c r="C9" s="28" t="s">
        <v>31</v>
      </c>
      <c r="D9" s="28"/>
      <c r="E9" s="28"/>
    </row>
    <row r="10" spans="1:5" ht="40.5">
      <c r="A10" s="28"/>
      <c r="B10" s="29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53.383145833333337</v>
      </c>
      <c r="D12" s="17">
        <f t="shared" si="0"/>
        <v>19.124812500000001</v>
      </c>
      <c r="E12" s="17">
        <f>+E13/E11</f>
        <v>19.124812500000001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20499.128000000001</v>
      </c>
      <c r="D13" s="18">
        <f t="shared" si="1"/>
        <v>7343.9279999999999</v>
      </c>
      <c r="E13" s="18">
        <f>SUM(E15+E29+E30+E31+E32+E33)</f>
        <v>7343.9279999999999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SUM(C17+C20+C26+C23)</f>
        <v>19732.8</v>
      </c>
      <c r="D15" s="20">
        <f>SUM(D17+D20+D26+D23)</f>
        <v>6577.5999999999995</v>
      </c>
      <c r="E15" s="20">
        <f>SUM(E17+E20+E26+E23)</f>
        <v>6577.5999999999995</v>
      </c>
    </row>
    <row r="16" spans="1:5">
      <c r="A16" s="10" t="s">
        <v>1</v>
      </c>
      <c r="B16" s="11"/>
      <c r="C16" s="18"/>
      <c r="D16" s="18"/>
      <c r="E16" s="18"/>
    </row>
    <row r="17" spans="1:5" s="23" customFormat="1" ht="23.25">
      <c r="A17" s="16" t="s">
        <v>13</v>
      </c>
      <c r="B17" s="22" t="s">
        <v>2</v>
      </c>
      <c r="C17" s="20">
        <f>SUM(+E17*3)</f>
        <v>1118.0999999999999</v>
      </c>
      <c r="D17" s="20">
        <f>SUM(E17)</f>
        <v>372.7</v>
      </c>
      <c r="E17" s="19">
        <v>372.7</v>
      </c>
    </row>
    <row r="18" spans="1:5">
      <c r="A18" s="12" t="s">
        <v>4</v>
      </c>
      <c r="B18" s="13" t="s">
        <v>3</v>
      </c>
      <c r="C18" s="18">
        <f>+E18</f>
        <v>4.5</v>
      </c>
      <c r="D18" s="18">
        <f t="shared" ref="D18:D33" si="2">SUM(E18)</f>
        <v>4.5</v>
      </c>
      <c r="E18" s="20">
        <v>4.5</v>
      </c>
    </row>
    <row r="19" spans="1:5" ht="21.95" customHeight="1">
      <c r="A19" s="12" t="s">
        <v>26</v>
      </c>
      <c r="B19" s="8" t="s">
        <v>27</v>
      </c>
      <c r="C19" s="18">
        <f>SUM(+E19/3)*12</f>
        <v>331.28888888888889</v>
      </c>
      <c r="D19" s="18">
        <f t="shared" si="2"/>
        <v>82.822222222222223</v>
      </c>
      <c r="E19" s="18">
        <f>+E17/E18</f>
        <v>82.822222222222223</v>
      </c>
    </row>
    <row r="20" spans="1:5" s="23" customFormat="1">
      <c r="A20" s="16" t="s">
        <v>22</v>
      </c>
      <c r="B20" s="22" t="s">
        <v>2</v>
      </c>
      <c r="C20" s="20">
        <f>SUM(+E20*3)</f>
        <v>15482.400000000001</v>
      </c>
      <c r="D20" s="20">
        <f>SUM(E20)</f>
        <v>5160.8</v>
      </c>
      <c r="E20" s="20">
        <v>5160.8</v>
      </c>
    </row>
    <row r="21" spans="1:5">
      <c r="A21" s="12" t="s">
        <v>4</v>
      </c>
      <c r="B21" s="13" t="s">
        <v>3</v>
      </c>
      <c r="C21" s="18">
        <f>+E21</f>
        <v>37</v>
      </c>
      <c r="D21" s="18">
        <f t="shared" ref="D21" si="3">SUM(E21)</f>
        <v>37</v>
      </c>
      <c r="E21" s="20">
        <v>37</v>
      </c>
    </row>
    <row r="22" spans="1:5" ht="21.95" customHeight="1">
      <c r="A22" s="12" t="s">
        <v>26</v>
      </c>
      <c r="B22" s="8" t="s">
        <v>27</v>
      </c>
      <c r="C22" s="18">
        <f>SUM(+E22/3)*12</f>
        <v>557.92432432432429</v>
      </c>
      <c r="D22" s="18">
        <f t="shared" si="2"/>
        <v>139.48108108108107</v>
      </c>
      <c r="E22" s="18">
        <f>+E20/E21</f>
        <v>139.48108108108107</v>
      </c>
    </row>
    <row r="23" spans="1:5" s="23" customFormat="1" ht="39">
      <c r="A23" s="24" t="s">
        <v>25</v>
      </c>
      <c r="B23" s="22" t="s">
        <v>2</v>
      </c>
      <c r="C23" s="20">
        <f>SUM(+E23*3)</f>
        <v>554.09999999999991</v>
      </c>
      <c r="D23" s="20">
        <f>SUM(E23)</f>
        <v>184.7</v>
      </c>
      <c r="E23" s="20">
        <v>184.7</v>
      </c>
    </row>
    <row r="24" spans="1:5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5" ht="21.95" customHeight="1">
      <c r="A25" s="12" t="s">
        <v>26</v>
      </c>
      <c r="B25" s="8" t="s">
        <v>27</v>
      </c>
      <c r="C25" s="18">
        <f>SUM(+E25/3)*12</f>
        <v>246.26666666666665</v>
      </c>
      <c r="D25" s="18">
        <f t="shared" si="2"/>
        <v>61.566666666666663</v>
      </c>
      <c r="E25" s="18">
        <f>+E23/E24</f>
        <v>61.566666666666663</v>
      </c>
    </row>
    <row r="26" spans="1:5" s="23" customFormat="1">
      <c r="A26" s="16" t="s">
        <v>23</v>
      </c>
      <c r="B26" s="22" t="s">
        <v>2</v>
      </c>
      <c r="C26" s="20">
        <f>SUM(+E26*3)</f>
        <v>2578.1999999999998</v>
      </c>
      <c r="D26" s="20">
        <f>SUM(E26)</f>
        <v>859.4</v>
      </c>
      <c r="E26" s="20">
        <v>859.4</v>
      </c>
    </row>
    <row r="27" spans="1:5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</row>
    <row r="28" spans="1:5" ht="21.95" customHeight="1">
      <c r="A28" s="12" t="s">
        <v>26</v>
      </c>
      <c r="B28" s="8" t="s">
        <v>27</v>
      </c>
      <c r="C28" s="18">
        <f>SUM(+E28/3)*12</f>
        <v>180.92631578947368</v>
      </c>
      <c r="D28" s="18">
        <f t="shared" si="2"/>
        <v>45.231578947368419</v>
      </c>
      <c r="E28" s="18">
        <f>+E26/E27</f>
        <v>45.231578947368419</v>
      </c>
    </row>
    <row r="29" spans="1:5">
      <c r="A29" s="7" t="s">
        <v>5</v>
      </c>
      <c r="B29" s="8" t="s">
        <v>2</v>
      </c>
      <c r="C29" s="18">
        <f>SUM(E29)</f>
        <v>300.10000000000002</v>
      </c>
      <c r="D29" s="18">
        <f>SUM(E29)</f>
        <v>300.10000000000002</v>
      </c>
      <c r="E29" s="9">
        <v>300.10000000000002</v>
      </c>
    </row>
    <row r="30" spans="1:5" ht="36.75">
      <c r="A30" s="14" t="s">
        <v>6</v>
      </c>
      <c r="B30" s="8" t="s">
        <v>2</v>
      </c>
      <c r="C30" s="18">
        <v>241.328</v>
      </c>
      <c r="D30" s="18">
        <f t="shared" si="2"/>
        <v>241.328</v>
      </c>
      <c r="E30" s="16">
        <f>6.6+234.728</f>
        <v>241.328</v>
      </c>
    </row>
    <row r="31" spans="1:5">
      <c r="A31" s="14" t="s">
        <v>7</v>
      </c>
      <c r="B31" s="8" t="s">
        <v>2</v>
      </c>
      <c r="C31" s="18">
        <f>SUM(+E31/3)*12</f>
        <v>0</v>
      </c>
      <c r="D31" s="18">
        <f t="shared" si="2"/>
        <v>0</v>
      </c>
      <c r="E31" s="16">
        <v>0</v>
      </c>
    </row>
    <row r="32" spans="1:5" ht="36.75">
      <c r="A32" s="14" t="s">
        <v>8</v>
      </c>
      <c r="B32" s="8" t="s">
        <v>2</v>
      </c>
      <c r="C32" s="9">
        <f t="shared" ref="C32" si="6">SUM(+E32/9)*12</f>
        <v>0</v>
      </c>
      <c r="D32" s="9">
        <f t="shared" si="2"/>
        <v>0</v>
      </c>
      <c r="E32" s="16">
        <v>0</v>
      </c>
    </row>
    <row r="33" spans="1:5" ht="38.25" customHeight="1">
      <c r="A33" s="14" t="s">
        <v>9</v>
      </c>
      <c r="B33" s="8" t="s">
        <v>2</v>
      </c>
      <c r="C33" s="9">
        <v>224.9</v>
      </c>
      <c r="D33" s="9">
        <f t="shared" si="2"/>
        <v>224.9</v>
      </c>
      <c r="E33" s="16">
        <v>224.9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2019-04-10T05:36:40Z</dcterms:modified>
</cp:coreProperties>
</file>