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2"/>
  <c r="D30"/>
  <c r="C31"/>
  <c r="D31"/>
  <c r="C32"/>
  <c r="D32"/>
  <c r="C33"/>
  <c r="D33"/>
  <c r="D29"/>
  <c r="C29"/>
  <c r="D28"/>
  <c r="C28"/>
  <c r="D26"/>
  <c r="C26"/>
  <c r="D25"/>
  <c r="C25"/>
  <c r="D23"/>
  <c r="C23"/>
  <c r="D22"/>
  <c r="C22"/>
  <c r="D20"/>
  <c r="C20"/>
  <c r="D19"/>
  <c r="C19"/>
  <c r="D17"/>
  <c r="C17"/>
  <c r="E33"/>
  <c r="E30"/>
  <c r="E15"/>
  <c r="C15"/>
  <c r="E19"/>
  <c r="D27" l="1"/>
  <c r="C27"/>
  <c r="D24"/>
  <c r="C24"/>
  <c r="D21"/>
  <c r="C21"/>
  <c r="C18"/>
  <c r="E28" l="1"/>
  <c r="E25"/>
  <c r="E22"/>
  <c r="D18"/>
  <c r="D15"/>
  <c r="E13"/>
  <c r="E12" s="1"/>
  <c r="C13" l="1"/>
  <c r="C12" s="1"/>
  <c r="D13"/>
  <c r="D1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<sst xmlns="http://schemas.openxmlformats.org/spreadsheetml/2006/main" count="55" uniqueCount="32">
  <si>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</si>
  <si>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</si>
  <si>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</si>
  <si>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</si>
  <si>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</si>
  <si>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</si>
  <si>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</si>
  <si>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</si>
  <si>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</si>
  <si>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</si>
  <si>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</si>
  <si>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</si>
  <si>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</si>
  <si>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</si>
  <si>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</si>
  <si>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</si>
  <si>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</si>
  <si>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</si>
  <si>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</si>
  <si>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</si>
  <si>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</si>
  <si>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</si>
  <si>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</si>
  <si>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</si>
  <si>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</si>
  <si>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</si>
  <si>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</si>
  <si>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</si>
  <si>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</si>
  <si>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СШ№24 Жалгызкудук</t>
  </si>
  <si>
    <t>по состоянию на "1"января 2020г.</t>
  </si>
  <si>
    <t>2020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</si>
</sst>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16" workbookViewId="0">
      <selection activeCell="C29" sqref="C29:D33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30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 ht="15.75" customHeight="1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5" t="s">
        <v>17</v>
      </c>
    </row>
    <row r="8" spans="1:5">
      <c r="A8" s="1" t="s">
        <v>29</v>
      </c>
    </row>
    <row r="9" spans="1:5">
      <c r="A9" s="29" t="s">
        <v>28</v>
      </c>
      <c r="B9" s="30" t="s">
        <v>18</v>
      </c>
      <c r="C9" s="29" t="s">
        <v>31</v>
      </c>
      <c r="D9" s="29"/>
      <c r="E9" s="29"/>
    </row>
    <row r="10" spans="1:5" ht="40.5">
      <c r="A10" s="29"/>
      <c r="B10" s="30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6">
        <v>384</v>
      </c>
      <c r="D11" s="16">
        <v>384</v>
      </c>
      <c r="E11" s="16">
        <v>384</v>
      </c>
    </row>
    <row r="12" spans="1:5">
      <c r="A12" s="12" t="s">
        <v>24</v>
      </c>
      <c r="B12" s="8" t="s">
        <v>2</v>
      </c>
      <c r="C12" s="17">
        <f t="shared" ref="C12:D12" si="0">+C13/C11</f>
        <v>202.02500000000001</v>
      </c>
      <c r="D12" s="17">
        <f t="shared" si="0"/>
        <v>112.80312500000001</v>
      </c>
      <c r="E12" s="17">
        <f>+E13/E11</f>
        <v>37.601041666666667</v>
      </c>
    </row>
    <row r="13" spans="1:5">
      <c r="A13" s="7" t="s">
        <v>11</v>
      </c>
      <c r="B13" s="8" t="s">
        <v>2</v>
      </c>
      <c r="C13" s="18">
        <f t="shared" ref="C13:D13" si="1">SUM(C15+C29+C30+C31+C32+C33)</f>
        <v>77577.600000000006</v>
      </c>
      <c r="D13" s="18">
        <f t="shared" si="1"/>
        <v>43316.4</v>
      </c>
      <c r="E13" s="18">
        <f>SUM(E15+E29+E30+E31+E32+E33)</f>
        <v>14438.8</v>
      </c>
    </row>
    <row r="14" spans="1:5">
      <c r="A14" s="10" t="s">
        <v>0</v>
      </c>
      <c r="B14" s="11"/>
      <c r="C14" s="18"/>
      <c r="D14" s="18"/>
      <c r="E14" s="18"/>
    </row>
    <row r="15" spans="1:5" s="23" customFormat="1">
      <c r="A15" s="21" t="s">
        <v>12</v>
      </c>
      <c r="B15" s="22" t="s">
        <v>2</v>
      </c>
      <c r="C15" s="20">
        <f>SUM(+E15*3)</f>
        <v>31896</v>
      </c>
      <c r="D15" s="20">
        <f>SUM(D17+D20+D26+D23)</f>
        <v>31896</v>
      </c>
      <c r="E15" s="18">
        <f>SUM(E17+E20+E26+E23)</f>
        <v>10632</v>
      </c>
    </row>
    <row r="16" spans="1:5">
      <c r="A16" s="10" t="s">
        <v>1</v>
      </c>
      <c r="B16" s="11"/>
      <c r="C16" s="18"/>
      <c r="D16" s="18"/>
      <c r="E16" s="18"/>
    </row>
    <row r="17" spans="1:6" s="23" customFormat="1" ht="23.25">
      <c r="A17" s="16" t="s">
        <v>13</v>
      </c>
      <c r="B17" s="22" t="s">
        <v>2</v>
      </c>
      <c r="C17" s="20">
        <f>SUM(+E17*12)</f>
        <v>3072</v>
      </c>
      <c r="D17" s="20">
        <f>SUM(E17)*3</f>
        <v>768</v>
      </c>
      <c r="E17" s="19">
        <v>256</v>
      </c>
    </row>
    <row r="18" spans="1:6">
      <c r="A18" s="12" t="s">
        <v>4</v>
      </c>
      <c r="B18" s="13" t="s">
        <v>3</v>
      </c>
      <c r="C18" s="18">
        <f>+E18</f>
        <v>2.8</v>
      </c>
      <c r="D18" s="18">
        <f t="shared" ref="D18:D33" si="2">SUM(E18)</f>
        <v>2.8</v>
      </c>
      <c r="E18" s="20">
        <v>2.8</v>
      </c>
    </row>
    <row r="19" spans="1:6" ht="21.95" customHeight="1">
      <c r="A19" s="12" t="s">
        <v>26</v>
      </c>
      <c r="B19" s="8" t="s">
        <v>27</v>
      </c>
      <c r="C19" s="20">
        <f>SUM(+E19*12)</f>
        <v>1097.1428571428571</v>
      </c>
      <c r="D19" s="20">
        <f>SUM(E19)*3</f>
        <v>274.28571428571428</v>
      </c>
      <c r="E19" s="18">
        <f>+E17/E18</f>
        <v>91.428571428571431</v>
      </c>
    </row>
    <row r="20" spans="1:6" s="23" customFormat="1">
      <c r="A20" s="16" t="s">
        <v>22</v>
      </c>
      <c r="B20" s="22" t="s">
        <v>2</v>
      </c>
      <c r="C20" s="20">
        <f>SUM(+E20*12)</f>
        <v>107436</v>
      </c>
      <c r="D20" s="20">
        <f>SUM(E20)*3</f>
        <v>26859</v>
      </c>
      <c r="E20" s="20">
        <v>8953</v>
      </c>
    </row>
    <row r="21" spans="1:6">
      <c r="A21" s="12" t="s">
        <v>4</v>
      </c>
      <c r="B21" s="13" t="s">
        <v>3</v>
      </c>
      <c r="C21" s="18">
        <f>+E21</f>
        <v>37.799999999999997</v>
      </c>
      <c r="D21" s="18">
        <f t="shared" ref="D21" si="3">SUM(E21)</f>
        <v>37.799999999999997</v>
      </c>
      <c r="E21" s="20">
        <v>37.799999999999997</v>
      </c>
    </row>
    <row r="22" spans="1:6" ht="21.95" customHeight="1">
      <c r="A22" s="12" t="s">
        <v>26</v>
      </c>
      <c r="B22" s="8" t="s">
        <v>27</v>
      </c>
      <c r="C22" s="20">
        <f>SUM(+E22*12)</f>
        <v>2842.2222222222226</v>
      </c>
      <c r="D22" s="20">
        <f>SUM(E22)*3</f>
        <v>710.55555555555566</v>
      </c>
      <c r="E22" s="18">
        <f>+E20/E21</f>
        <v>236.85185185185188</v>
      </c>
    </row>
    <row r="23" spans="1:6" s="23" customFormat="1" ht="39">
      <c r="A23" s="24" t="s">
        <v>25</v>
      </c>
      <c r="B23" s="22" t="s">
        <v>2</v>
      </c>
      <c r="C23" s="20">
        <f>SUM(+E23*12)</f>
        <v>1872</v>
      </c>
      <c r="D23" s="20">
        <f>SUM(E23)*3</f>
        <v>468</v>
      </c>
      <c r="E23" s="20">
        <v>156</v>
      </c>
    </row>
    <row r="24" spans="1:6">
      <c r="A24" s="12" t="s">
        <v>4</v>
      </c>
      <c r="B24" s="13" t="s">
        <v>3</v>
      </c>
      <c r="C24" s="18">
        <f>+E24</f>
        <v>3</v>
      </c>
      <c r="D24" s="18">
        <f t="shared" ref="D24" si="4">SUM(E24)</f>
        <v>3</v>
      </c>
      <c r="E24" s="20">
        <v>3</v>
      </c>
    </row>
    <row r="25" spans="1:6" ht="21.95" customHeight="1">
      <c r="A25" s="12" t="s">
        <v>26</v>
      </c>
      <c r="B25" s="8" t="s">
        <v>27</v>
      </c>
      <c r="C25" s="20">
        <f>SUM(+E25*12)</f>
        <v>624</v>
      </c>
      <c r="D25" s="20">
        <f>SUM(E25)*3</f>
        <v>156</v>
      </c>
      <c r="E25" s="18">
        <f>+E23/E24</f>
        <v>52</v>
      </c>
    </row>
    <row r="26" spans="1:6" s="23" customFormat="1">
      <c r="A26" s="16" t="s">
        <v>23</v>
      </c>
      <c r="B26" s="22" t="s">
        <v>2</v>
      </c>
      <c r="C26" s="20">
        <f>SUM(+E26*12)</f>
        <v>15204</v>
      </c>
      <c r="D26" s="20">
        <f>SUM(E26)*3</f>
        <v>3801</v>
      </c>
      <c r="E26" s="20">
        <v>1267</v>
      </c>
    </row>
    <row r="27" spans="1:6">
      <c r="A27" s="12" t="s">
        <v>4</v>
      </c>
      <c r="B27" s="13" t="s">
        <v>3</v>
      </c>
      <c r="C27" s="18">
        <f>+E27</f>
        <v>19</v>
      </c>
      <c r="D27" s="18">
        <f t="shared" ref="D27" si="5">SUM(E27)</f>
        <v>19</v>
      </c>
      <c r="E27" s="20">
        <v>19</v>
      </c>
      <c r="F27" s="25"/>
    </row>
    <row r="28" spans="1:6" ht="21.95" customHeight="1">
      <c r="A28" s="12" t="s">
        <v>26</v>
      </c>
      <c r="B28" s="8" t="s">
        <v>27</v>
      </c>
      <c r="C28" s="20">
        <f>SUM(+E28*12)</f>
        <v>800.21052631578959</v>
      </c>
      <c r="D28" s="20">
        <f>SUM(E28)*3</f>
        <v>200.0526315789474</v>
      </c>
      <c r="E28" s="18">
        <f>+E26/E27</f>
        <v>66.684210526315795</v>
      </c>
    </row>
    <row r="29" spans="1:6">
      <c r="A29" s="7" t="s">
        <v>5</v>
      </c>
      <c r="B29" s="8" t="s">
        <v>2</v>
      </c>
      <c r="C29" s="20">
        <f>SUM(+E29*12)</f>
        <v>15468</v>
      </c>
      <c r="D29" s="20">
        <f>SUM(E29)*3</f>
        <v>3867</v>
      </c>
      <c r="E29" s="9">
        <v>1289</v>
      </c>
    </row>
    <row r="30" spans="1:6" ht="36.75">
      <c r="A30" s="14" t="s">
        <v>6</v>
      </c>
      <c r="B30" s="8" t="s">
        <v>2</v>
      </c>
      <c r="C30" s="20">
        <f t="shared" ref="C30:C33" si="6">SUM(+E30*12)</f>
        <v>29841.600000000002</v>
      </c>
      <c r="D30" s="20">
        <f t="shared" ref="D30:D33" si="7">SUM(E30)*3</f>
        <v>7460.4000000000005</v>
      </c>
      <c r="E30" s="16">
        <f>2253+6.8+227</f>
        <v>2486.8000000000002</v>
      </c>
    </row>
    <row r="31" spans="1:6">
      <c r="A31" s="14" t="s">
        <v>7</v>
      </c>
      <c r="B31" s="8" t="s">
        <v>2</v>
      </c>
      <c r="C31" s="20">
        <f t="shared" si="6"/>
        <v>0</v>
      </c>
      <c r="D31" s="20">
        <f t="shared" si="7"/>
        <v>0</v>
      </c>
      <c r="E31" s="16">
        <v>0</v>
      </c>
    </row>
    <row r="32" spans="1:6" ht="36.75">
      <c r="A32" s="14" t="s">
        <v>8</v>
      </c>
      <c r="B32" s="8" t="s">
        <v>2</v>
      </c>
      <c r="C32" s="20">
        <f t="shared" si="6"/>
        <v>0</v>
      </c>
      <c r="D32" s="20">
        <f t="shared" si="7"/>
        <v>0</v>
      </c>
      <c r="E32" s="16"/>
    </row>
    <row r="33" spans="1:5" ht="38.25" customHeight="1">
      <c r="A33" s="14" t="s">
        <v>9</v>
      </c>
      <c r="B33" s="8" t="s">
        <v>2</v>
      </c>
      <c r="C33" s="20">
        <f t="shared" si="6"/>
        <v>372</v>
      </c>
      <c r="D33" s="20">
        <f t="shared" si="7"/>
        <v>93</v>
      </c>
      <c r="E33" s="16">
        <f>31</f>
        <v>31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2020-01-06T13:29:49Z</dcterms:modified>
</cp:coreProperties>
</file>